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activeTab="0"/>
  </bookViews>
  <sheets>
    <sheet name="Богородск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<sst xmlns="http://schemas.openxmlformats.org/spreadsheetml/2006/main" count="30" uniqueCount="29">
  <si>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Используемый метод определения НМЦК:</t>
  </si>
  <si>
    <t>№</t>
  </si>
  <si>
    <t>Наименование предмета товара (работы, услуги)</t>
  </si>
  <si>
    <t>Ед. изм</t>
  </si>
  <si>
    <t>Кол-во</t>
  </si>
  <si>
    <t>Источник информации о цене (руб./ед.изм.)</t>
  </si>
  <si>
    <t>Однородность совокупности значений выявленных цен, используемых в расчете Н(М)ЦК**</t>
  </si>
  <si>
    <t>Н(М)ЦК определяемая методом сопоставимых рыночных цен (анализа рынка)*</t>
  </si>
  <si>
    <t>Среднее квадратичное отклонение</t>
  </si>
  <si>
    <r>
      <rPr>
        <b/>
        <sz val="11"/>
        <color indexed="8"/>
        <rFont val="Times New Roman"/>
        <family val="1"/>
      </rP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</si>
  <si>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t>Коммер-ческое предложение №1 б/н</t>
  </si>
  <si>
    <t>Коммер-ческое предложение №3 б/н</t>
  </si>
  <si>
    <t xml:space="preserve">Расчет Н(М)ЦК по формуле </t>
  </si>
  <si>
    <t xml:space="preserve">Средняя арифметическая цена за единицу     &lt;ц&gt; </t>
  </si>
  <si>
    <t>УТВЕРЖДАЮ:</t>
  </si>
  <si>
    <t xml:space="preserve">Генеральный директор АО "НОКК" </t>
  </si>
  <si>
    <t xml:space="preserve">А.Г. Минеев </t>
  </si>
  <si>
    <t>Коммер-ческое предложение №2 б/н</t>
  </si>
  <si>
    <t>"_____" ________________ 2023 года</t>
  </si>
  <si>
    <t>Цена за единицу изм. с НДС (руб.)</t>
  </si>
  <si>
    <t>Усл. ед.</t>
  </si>
  <si>
    <t xml:space="preserve">Руководитель службы организации закупок и снабжения </t>
  </si>
  <si>
    <t>Д.О. Рубежов</t>
  </si>
  <si>
    <t>Метод сопоставимых рыночных цен (анализа рынка) в соответствии со ст.2 Приложения №1 к Положению о закупке товаров, работ, услуг для нужд АО "НОКК". Источником информации о ценах товаров, работ, услуг, являющихся предметом закупки, являлись исследования рынка, проведенных по инициативе Заказчика на основании ценовых и коммерческих предложений исполнителей, взятых из общедоступной информации, размещенной в единой информационной системе. (Основание - п.3.3 ст. 2 Приложения №1 к Положению о закупках товаров, работ, услуг для нужд АО "НОКК")</t>
  </si>
  <si>
    <t>В результате проведенного расчёта НМЦ договора составила 275 000 (двести семдесят пять тысяч) рублей 00 копеек без учёта НДС</t>
  </si>
  <si>
    <t xml:space="preserve">Коммерческое предложение №1 б/н </t>
  </si>
  <si>
    <t xml:space="preserve">Коммерческое предложение №2 б/н </t>
  </si>
  <si>
    <t xml:space="preserve">Коммерческое предложение №3 б/н </t>
  </si>
  <si>
    <t>Оказание услуг по организации выездного совещания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</si>
</sst>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"/>
      <family val="1"/>
    </font>
    <font>
      <b/>
      <sz val="14"/>
      <color indexed="8"/>
      <name val="Times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"/>
      <family val="1"/>
    </font>
    <font>
      <b/>
      <sz val="14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7" fillId="0" borderId="10" xfId="0" applyNumberFormat="1" applyFont="1" applyBorder="1" applyAlignment="1">
      <alignment horizontal="center" vertical="top" wrapText="1"/>
    </xf>
    <xf numFmtId="4" fontId="5" fillId="8" borderId="10" xfId="0" applyNumberFormat="1" applyFont="1" applyFill="1" applyBorder="1" applyAlignment="1">
      <alignment horizontal="center" vertical="top" wrapText="1"/>
    </xf>
    <xf numFmtId="4" fontId="5" fillId="13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right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right"/>
    </xf>
    <xf numFmtId="4" fontId="49" fillId="0" borderId="11" xfId="0" applyNumberFormat="1" applyFont="1" applyBorder="1" applyAlignment="1">
      <alignment horizontal="right"/>
    </xf>
    <xf numFmtId="4" fontId="49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left" vertical="top"/>
    </xf>
    <xf numFmtId="164" fontId="5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 wrapText="1"/>
    </xf>
    <xf numFmtId="165" fontId="16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53" fillId="0" borderId="0" xfId="0" applyFont="1" applyAlignment="1">
      <alignment horizontal="center" vertical="top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4" fontId="5" fillId="13" borderId="14" xfId="0" applyNumberFormat="1" applyFont="1" applyFill="1" applyBorder="1" applyAlignment="1">
      <alignment horizontal="center" vertical="center" wrapText="1"/>
    </xf>
    <xf numFmtId="4" fontId="5" fillId="13" borderId="15" xfId="0" applyNumberFormat="1" applyFont="1" applyFill="1" applyBorder="1" applyAlignment="1">
      <alignment horizontal="center" vertical="center" wrapText="1"/>
    </xf>
    <xf numFmtId="4" fontId="5" fillId="8" borderId="14" xfId="0" applyNumberFormat="1" applyFont="1" applyFill="1" applyBorder="1" applyAlignment="1">
      <alignment horizontal="center" vertical="center" wrapText="1"/>
    </xf>
    <xf numFmtId="4" fontId="5" fillId="8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7</xdr:row>
      <xdr:rowOff>1943100</xdr:rowOff>
    </xdr:from>
    <xdr:to>
      <xdr:col>12</xdr:col>
      <xdr:colOff>571500</xdr:colOff>
      <xdr:row>7</xdr:row>
      <xdr:rowOff>2295525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48291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7</xdr:row>
      <xdr:rowOff>1343025</xdr:rowOff>
    </xdr:from>
    <xdr:to>
      <xdr:col>11</xdr:col>
      <xdr:colOff>762000</xdr:colOff>
      <xdr:row>7</xdr:row>
      <xdr:rowOff>1781175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4229100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7</xdr:row>
      <xdr:rowOff>1114425</xdr:rowOff>
    </xdr:from>
    <xdr:to>
      <xdr:col>13</xdr:col>
      <xdr:colOff>1038225</xdr:colOff>
      <xdr:row>7</xdr:row>
      <xdr:rowOff>1438275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87400" y="4000500"/>
          <a:ext cx="1038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219075</xdr:colOff>
      <xdr:row>7</xdr:row>
      <xdr:rowOff>1762125</xdr:rowOff>
    </xdr:from>
    <xdr:to>
      <xdr:col>13</xdr:col>
      <xdr:colOff>371475</xdr:colOff>
      <xdr:row>7</xdr:row>
      <xdr:rowOff>1990725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06475" y="4648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2"/>
  <sheetViews>
    <sheetView tabSelected="1" zoomScalePageLayoutView="0" workbookViewId="0" topLeftCell="A4">
      <selection activeCell="M14" sqref="M14"/>
    </sheetView>
  </sheetViews>
  <sheetFormatPr defaultColWidth="9.140625" defaultRowHeight="15"/>
  <cols>
    <col min="1" max="1" width="7.28125" style="21" customWidth="1"/>
    <col min="2" max="2" width="36.8515625" style="9" customWidth="1"/>
    <col min="5" max="5" width="18.7109375" style="6" customWidth="1"/>
    <col min="6" max="6" width="18.00390625" style="6" customWidth="1"/>
    <col min="7" max="7" width="17.57421875" style="6" customWidth="1"/>
    <col min="8" max="8" width="15.421875" style="6" customWidth="1"/>
    <col min="9" max="9" width="13.57421875" style="6" customWidth="1"/>
    <col min="10" max="10" width="14.7109375" style="6" customWidth="1"/>
    <col min="11" max="11" width="14.00390625" style="0" customWidth="1"/>
    <col min="12" max="12" width="14.421875" style="0" customWidth="1"/>
    <col min="13" max="13" width="13.421875" style="6" customWidth="1"/>
    <col min="14" max="14" width="15.8515625" style="6" customWidth="1"/>
    <col min="15" max="15" width="19.28125" style="0" customWidth="1"/>
  </cols>
  <sheetData>
    <row r="1" spans="11:15" ht="18.75">
      <c r="K1" s="14"/>
      <c r="L1" s="37" t="s">
        <v>14</v>
      </c>
      <c r="M1" s="37"/>
      <c r="N1" s="37"/>
      <c r="O1" s="37"/>
    </row>
    <row r="2" spans="11:15" ht="18.75">
      <c r="K2" s="38"/>
      <c r="L2" s="38"/>
      <c r="M2" s="38"/>
      <c r="N2" s="38"/>
      <c r="O2" s="38"/>
    </row>
    <row r="3" spans="11:15" ht="23.25" customHeight="1">
      <c r="K3" s="39" t="s">
        <v>15</v>
      </c>
      <c r="L3" s="39"/>
      <c r="M3" s="39"/>
      <c r="N3" s="39"/>
      <c r="O3" s="39"/>
    </row>
    <row r="4" spans="11:15" ht="18.75">
      <c r="K4" s="15"/>
      <c r="L4" s="15"/>
      <c r="M4" s="15"/>
      <c r="N4" s="19"/>
      <c r="O4" s="16" t="s">
        <v>16</v>
      </c>
    </row>
    <row r="5" spans="11:15" ht="19.5" customHeight="1">
      <c r="K5" s="14"/>
      <c r="L5" s="14"/>
      <c r="M5" s="17"/>
      <c r="N5" s="20"/>
      <c r="O5" s="18" t="s">
        <v>18</v>
      </c>
    </row>
    <row r="6" spans="1:15" s="1" customFormat="1" ht="75" customHeight="1">
      <c r="A6" s="22"/>
      <c r="B6" s="7" t="s">
        <v>0</v>
      </c>
      <c r="C6" s="40" t="s">
        <v>23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s="2" customFormat="1" ht="53.25" customHeight="1">
      <c r="A7" s="43" t="s">
        <v>1</v>
      </c>
      <c r="B7" s="44" t="s">
        <v>2</v>
      </c>
      <c r="C7" s="45" t="s">
        <v>3</v>
      </c>
      <c r="D7" s="45" t="s">
        <v>4</v>
      </c>
      <c r="E7" s="52" t="s">
        <v>5</v>
      </c>
      <c r="F7" s="53"/>
      <c r="G7" s="53"/>
      <c r="H7" s="50" t="s">
        <v>5</v>
      </c>
      <c r="I7" s="51"/>
      <c r="J7" s="51"/>
      <c r="K7" s="47" t="s">
        <v>6</v>
      </c>
      <c r="L7" s="48"/>
      <c r="M7" s="49"/>
      <c r="N7" s="42" t="s">
        <v>7</v>
      </c>
      <c r="O7" s="42"/>
    </row>
    <row r="8" spans="1:15" s="2" customFormat="1" ht="192.75" customHeight="1">
      <c r="A8" s="43"/>
      <c r="B8" s="44"/>
      <c r="C8" s="46"/>
      <c r="D8" s="46"/>
      <c r="E8" s="11" t="s">
        <v>25</v>
      </c>
      <c r="F8" s="11" t="s">
        <v>26</v>
      </c>
      <c r="G8" s="11" t="s">
        <v>27</v>
      </c>
      <c r="H8" s="12" t="s">
        <v>10</v>
      </c>
      <c r="I8" s="12" t="s">
        <v>17</v>
      </c>
      <c r="J8" s="12" t="s">
        <v>11</v>
      </c>
      <c r="K8" s="5" t="s">
        <v>13</v>
      </c>
      <c r="L8" s="5" t="s">
        <v>8</v>
      </c>
      <c r="M8" s="10" t="s">
        <v>9</v>
      </c>
      <c r="N8" s="10" t="s">
        <v>12</v>
      </c>
      <c r="O8" s="3" t="s">
        <v>19</v>
      </c>
    </row>
    <row r="9" spans="1:15" s="13" customFormat="1" ht="34.5" customHeight="1">
      <c r="A9" s="29">
        <v>1</v>
      </c>
      <c r="B9" s="28" t="s">
        <v>28</v>
      </c>
      <c r="C9" s="32" t="s">
        <v>20</v>
      </c>
      <c r="D9" s="31">
        <v>1</v>
      </c>
      <c r="E9" s="30">
        <v>270000</v>
      </c>
      <c r="F9" s="30">
        <v>275000</v>
      </c>
      <c r="G9" s="30">
        <v>280000</v>
      </c>
      <c r="H9" s="30">
        <f>D9*E9</f>
        <v>270000</v>
      </c>
      <c r="I9" s="30">
        <f>D9*F9</f>
        <v>275000</v>
      </c>
      <c r="J9" s="30">
        <f>D9*G9</f>
        <v>280000</v>
      </c>
      <c r="K9" s="30">
        <f>(E9+F9+G9)/3</f>
        <v>275000</v>
      </c>
      <c r="L9" s="33">
        <f>STDEV(E9,F9,G9)</f>
        <v>5000</v>
      </c>
      <c r="M9" s="33">
        <f>L9/K9*100</f>
        <v>1.8181818181818181</v>
      </c>
      <c r="N9" s="30">
        <f>O9*D9</f>
        <v>275000</v>
      </c>
      <c r="O9" s="30">
        <f>K9</f>
        <v>275000</v>
      </c>
    </row>
    <row r="10" spans="8:14" ht="15.75">
      <c r="H10" s="6">
        <f>SUM(H9:H9)</f>
        <v>270000</v>
      </c>
      <c r="I10" s="6">
        <f>SUM(I9:I9)</f>
        <v>275000</v>
      </c>
      <c r="J10" s="6">
        <f>SUM(J9:J9)</f>
        <v>280000</v>
      </c>
      <c r="N10" s="34">
        <f>N9</f>
        <v>275000</v>
      </c>
    </row>
    <row r="11" spans="1:4" ht="18.75">
      <c r="A11" s="23"/>
      <c r="B11" s="8"/>
      <c r="C11" s="4"/>
      <c r="D11" s="4"/>
    </row>
    <row r="12" spans="1:4" ht="18.75">
      <c r="A12" s="25"/>
      <c r="B12" s="26" t="s">
        <v>24</v>
      </c>
      <c r="C12" s="27"/>
      <c r="D12" s="27"/>
    </row>
    <row r="17" spans="2:12" ht="15">
      <c r="B17" s="35" t="s">
        <v>21</v>
      </c>
      <c r="C17" s="36"/>
      <c r="D17" s="36"/>
      <c r="E17" s="36"/>
      <c r="J17" s="36" t="s">
        <v>22</v>
      </c>
      <c r="K17" s="36"/>
      <c r="L17" s="36"/>
    </row>
    <row r="22" ht="15">
      <c r="B22" s="24"/>
    </row>
  </sheetData>
  <sheetProtection/>
  <mergeCells count="14">
    <mergeCell ref="A7:A8"/>
    <mergeCell ref="B7:B8"/>
    <mergeCell ref="C7:C8"/>
    <mergeCell ref="D7:D8"/>
    <mergeCell ref="K7:M7"/>
    <mergeCell ref="H7:J7"/>
    <mergeCell ref="E7:G7"/>
    <mergeCell ref="B17:E17"/>
    <mergeCell ref="J17:L17"/>
    <mergeCell ref="L1:O1"/>
    <mergeCell ref="K2:O2"/>
    <mergeCell ref="K3:O3"/>
    <mergeCell ref="C6:O6"/>
    <mergeCell ref="N7:O7"/>
  </mergeCells>
  <printOptions/>
  <pageMargins left="0.7" right="0.7" top="0.75" bottom="0.75" header="0.3" footer="0.3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Кожухова Екатерина Михайловна</dc:creator>
  <cp:keywords/>
  <dc:description/>
  <cp:lastModifiedBy>Каразанов Максим Сергеевич</cp:lastModifiedBy>
  <cp:lastPrinted>2023-11-14T10:30:03Z</cp:lastPrinted>
  <dcterms:created xsi:type="dcterms:W3CDTF">2015-06-05T18:19:34Z</dcterms:created>
  <dcterms:modified xsi:type="dcterms:W3CDTF">2023-11-14T13:55:11Z</dcterms:modified>
  <cp:category/>
  <cp:version/>
  <cp:contentType/>
  <cp:contentStatus/>
</cp:coreProperties>
</file>